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4562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<sst xmlns="http://schemas.openxmlformats.org/spreadsheetml/2006/main" count="27" uniqueCount="27">
  <si>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</si>
  <si>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</si>
  <si>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</si>
  <si>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</si>
  <si>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</si>
  <si>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</si>
  <si>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</si>
  <si>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</si>
  <si>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</si>
  <si>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</si>
  <si>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</si>
  <si>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</si>
  <si>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</si>
  <si>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</si>
  <si>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</si>
  <si>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</si>
  <si>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</si>
  <si>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</si>
  <si>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</si>
  <si>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</si>
  <si>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</si>
  <si>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</si>
  <si>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</si>
  <si>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</si>
  <si>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</si>
  <si>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</si>
  <si>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Junta Municipal de Agua Potable y Alcantarillado de Cortázar, Gto.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</si>
</sst>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211485367.56</v>
      </c>
      <c r="C3" s="8">
        <f t="shared" ref="C3:F3" si="0">C4+C12</f>
        <v>100486511.18000001</v>
      </c>
      <c r="D3" s="8">
        <f t="shared" si="0"/>
        <v>83101158.060000002</v>
      </c>
      <c r="E3" s="8">
        <f t="shared" si="0"/>
        <v>228870720.68000001</v>
      </c>
      <c r="F3" s="8">
        <f t="shared" si="0"/>
        <v>17385353.120000005</v>
      </c>
    </row>
    <row r="4" spans="1:6" x14ac:dyDescent="0.2">
      <c r="A4" s="5" t="s">
        <v>4</v>
      </c>
      <c r="B4" s="8">
        <f>SUM(B5:B11)</f>
        <v>71422543.510000005</v>
      </c>
      <c r="C4" s="8">
        <f>SUM(C5:C11)</f>
        <v>62551544.620000005</v>
      </c>
      <c r="D4" s="8">
        <f>SUM(D5:D11)</f>
        <v>62680939.289999999</v>
      </c>
      <c r="E4" s="8">
        <f>SUM(E5:E11)</f>
        <v>71293148.840000004</v>
      </c>
      <c r="F4" s="8">
        <f>SUM(F5:F11)</f>
        <v>-129394.66999999993</v>
      </c>
    </row>
    <row r="5" spans="1:6" x14ac:dyDescent="0.2">
      <c r="A5" s="6" t="s">
        <v>5</v>
      </c>
      <c r="B5" s="9">
        <v>66789402.700000003</v>
      </c>
      <c r="C5" s="9">
        <v>30886111.030000001</v>
      </c>
      <c r="D5" s="9">
        <v>31304382.399999999</v>
      </c>
      <c r="E5" s="9">
        <f>B5+C5-D5</f>
        <v>66371131.330000006</v>
      </c>
      <c r="F5" s="9">
        <f t="shared" ref="F5:F11" si="1">E5-B5</f>
        <v>-418271.36999999732</v>
      </c>
    </row>
    <row r="6" spans="1:6" x14ac:dyDescent="0.2">
      <c r="A6" s="6" t="s">
        <v>6</v>
      </c>
      <c r="B6" s="9">
        <v>2483411.06</v>
      </c>
      <c r="C6" s="9">
        <v>30452333.93</v>
      </c>
      <c r="D6" s="9">
        <v>29155704.210000001</v>
      </c>
      <c r="E6" s="9">
        <f t="shared" ref="E6:E11" si="2">B6+C6-D6</f>
        <v>3780040.7799999975</v>
      </c>
      <c r="F6" s="9">
        <f t="shared" si="1"/>
        <v>1296629.7199999974</v>
      </c>
    </row>
    <row r="7" spans="1:6" x14ac:dyDescent="0.2">
      <c r="A7" s="6" t="s">
        <v>7</v>
      </c>
      <c r="B7" s="9">
        <v>1045191.04</v>
      </c>
      <c r="C7" s="9">
        <v>307566.84000000003</v>
      </c>
      <c r="D7" s="9">
        <v>1351082.7</v>
      </c>
      <c r="E7" s="9">
        <f t="shared" si="2"/>
        <v>1675.1800000001676</v>
      </c>
      <c r="F7" s="9">
        <f t="shared" si="1"/>
        <v>-1043515.8599999999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1104538.71</v>
      </c>
      <c r="C9" s="9">
        <v>905532.82</v>
      </c>
      <c r="D9" s="9">
        <v>869769.98</v>
      </c>
      <c r="E9" s="9">
        <f t="shared" si="2"/>
        <v>1140301.5499999998</v>
      </c>
      <c r="F9" s="9">
        <f t="shared" si="1"/>
        <v>35762.839999999851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140062824.05000001</v>
      </c>
      <c r="C12" s="8">
        <f>SUM(C13:C21)</f>
        <v>37934966.56000001</v>
      </c>
      <c r="D12" s="8">
        <f>SUM(D13:D21)</f>
        <v>20420218.77</v>
      </c>
      <c r="E12" s="8">
        <f>SUM(E13:E21)</f>
        <v>157577571.84</v>
      </c>
      <c r="F12" s="8">
        <f>SUM(F13:F21)</f>
        <v>17514747.790000003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156429699.50999999</v>
      </c>
      <c r="C15" s="10">
        <v>34052527.810000002</v>
      </c>
      <c r="D15" s="10">
        <v>19935210.25</v>
      </c>
      <c r="E15" s="10">
        <f t="shared" si="4"/>
        <v>170547017.06999999</v>
      </c>
      <c r="F15" s="10">
        <f t="shared" si="3"/>
        <v>14117317.560000002</v>
      </c>
    </row>
    <row r="16" spans="1:6" x14ac:dyDescent="0.2">
      <c r="A16" s="6" t="s">
        <v>14</v>
      </c>
      <c r="B16" s="9">
        <v>18075659.050000001</v>
      </c>
      <c r="C16" s="9">
        <v>3827073.84</v>
      </c>
      <c r="D16" s="9">
        <v>359895.28</v>
      </c>
      <c r="E16" s="9">
        <f t="shared" si="4"/>
        <v>21542837.609999999</v>
      </c>
      <c r="F16" s="9">
        <f t="shared" si="3"/>
        <v>3467178.5599999987</v>
      </c>
    </row>
    <row r="17" spans="1:6" x14ac:dyDescent="0.2">
      <c r="A17" s="6" t="s">
        <v>15</v>
      </c>
      <c r="B17" s="9">
        <v>8202907.3399999999</v>
      </c>
      <c r="C17" s="9">
        <v>18190.52</v>
      </c>
      <c r="D17" s="9">
        <v>18190.52</v>
      </c>
      <c r="E17" s="9">
        <f t="shared" si="4"/>
        <v>8202907.3399999999</v>
      </c>
      <c r="F17" s="9">
        <f t="shared" si="3"/>
        <v>0</v>
      </c>
    </row>
    <row r="18" spans="1:6" x14ac:dyDescent="0.2">
      <c r="A18" s="6" t="s">
        <v>16</v>
      </c>
      <c r="B18" s="9">
        <v>-43207789.219999999</v>
      </c>
      <c r="C18" s="9">
        <v>36289.89</v>
      </c>
      <c r="D18" s="9">
        <v>0</v>
      </c>
      <c r="E18" s="9">
        <f t="shared" si="4"/>
        <v>-43171499.329999998</v>
      </c>
      <c r="F18" s="9">
        <f t="shared" si="3"/>
        <v>36289.890000000596</v>
      </c>
    </row>
    <row r="19" spans="1:6" x14ac:dyDescent="0.2">
      <c r="A19" s="6" t="s">
        <v>17</v>
      </c>
      <c r="B19" s="9">
        <v>562347.37</v>
      </c>
      <c r="C19" s="9">
        <v>884.5</v>
      </c>
      <c r="D19" s="9">
        <v>106922.72</v>
      </c>
      <c r="E19" s="9">
        <f t="shared" si="4"/>
        <v>456309.15</v>
      </c>
      <c r="F19" s="9">
        <f t="shared" si="3"/>
        <v>-106038.21999999997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2023-04-27T16:46:54Z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